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90" windowHeight="9210" activeTab="0"/>
  </bookViews>
  <sheets>
    <sheet name="Draft Template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Elena Merino</author>
  </authors>
  <commentList>
    <comment ref="D13" authorId="0">
      <text>
        <r>
          <rPr>
            <b/>
            <sz val="8"/>
            <rFont val="Tahoma"/>
            <family val="0"/>
          </rPr>
          <t>Change only the cells in Green</t>
        </r>
      </text>
    </comment>
  </commentList>
</comments>
</file>

<file path=xl/sharedStrings.xml><?xml version="1.0" encoding="utf-8"?>
<sst xmlns="http://schemas.openxmlformats.org/spreadsheetml/2006/main" count="83" uniqueCount="48">
  <si>
    <t>Non GHLA</t>
  </si>
  <si>
    <t>Member</t>
  </si>
  <si>
    <t xml:space="preserve">GHLA </t>
  </si>
  <si>
    <t>Per Month</t>
  </si>
  <si>
    <t>Single</t>
  </si>
  <si>
    <t># of Ees</t>
  </si>
  <si>
    <t>x 12</t>
  </si>
  <si>
    <t>Per Year</t>
  </si>
  <si>
    <t xml:space="preserve">Type </t>
  </si>
  <si>
    <t># of Rooms</t>
  </si>
  <si>
    <t>Hotels &amp; Motels (Georgia)</t>
  </si>
  <si>
    <t>No F&amp;B</t>
  </si>
  <si>
    <t>With F&amp;B</t>
  </si>
  <si>
    <t>Construction</t>
  </si>
  <si>
    <t>50 room or less</t>
  </si>
  <si>
    <t>51-75 rooms</t>
  </si>
  <si>
    <t>75+ rooms</t>
  </si>
  <si>
    <t>Target Hotel Category/Rate</t>
  </si>
  <si>
    <t>Hotels &amp; Motels (Atlanta)</t>
  </si>
  <si>
    <t>Savings with GHLA</t>
  </si>
  <si>
    <t>Net Membership Fee</t>
  </si>
  <si>
    <t>GHLA Regular Membership</t>
  </si>
  <si>
    <t>Other Savings Programs</t>
  </si>
  <si>
    <t>Heartland Credit Card Processing</t>
  </si>
  <si>
    <t>Total Savings with GHLA</t>
  </si>
  <si>
    <t>AHLA National Discount Programs</t>
  </si>
  <si>
    <t>(?)</t>
  </si>
  <si>
    <t>GHLA Hotel Membership Fees and Discounts</t>
  </si>
  <si>
    <t>GJLA BasicCare</t>
  </si>
  <si>
    <t>GHLA MaxCare</t>
  </si>
  <si>
    <t>GHLA and Basic Plus</t>
  </si>
  <si>
    <t>Savings/EE</t>
  </si>
  <si>
    <t>BasicCare</t>
  </si>
  <si>
    <t>MaxCare</t>
  </si>
  <si>
    <t>Rate</t>
  </si>
  <si>
    <t>Rooms</t>
  </si>
  <si>
    <t>#EE</t>
  </si>
  <si>
    <t>#Mo</t>
  </si>
  <si>
    <t>Net Cost</t>
  </si>
  <si>
    <t>Gross Cost</t>
  </si>
  <si>
    <t xml:space="preserve">Savings </t>
  </si>
  <si>
    <t>Savings</t>
  </si>
  <si>
    <t>Type</t>
  </si>
  <si>
    <t>GA No F&amp;B &amp; BC &lt;75 Rms</t>
  </si>
  <si>
    <t>GA No F&amp;B &amp; BC &gt;75 Rms</t>
  </si>
  <si>
    <t>GA F&amp;B 51+ &amp; BC</t>
  </si>
  <si>
    <t>Your Hotel</t>
  </si>
  <si>
    <t>Gas South Discount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</si>
</sst>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"/>
  </numFmts>
  <fonts count="11">
    <font>
      <sz val="10"/>
      <name val="Arial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8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/>
    </xf>
    <xf numFmtId="165" fontId="2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/>
    </xf>
    <xf numFmtId="165" fontId="2" fillId="3" borderId="0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165" fontId="2" fillId="3" borderId="0" xfId="0" applyNumberFormat="1" applyFont="1" applyFill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H43" sqref="H43"/>
    </sheetView>
  </sheetViews>
  <sheetFormatPr defaultColWidth="9.140625" defaultRowHeight="12.75"/>
  <cols>
    <col min="1" max="1" width="20.28125" style="3" customWidth="1"/>
    <col min="2" max="3" width="12.7109375" style="3" customWidth="1"/>
    <col min="4" max="4" width="8.140625" style="3" customWidth="1"/>
    <col min="5" max="6" width="12.7109375" style="3" customWidth="1"/>
    <col min="7" max="16384" width="9.140625" style="3" customWidth="1"/>
  </cols>
  <sheetData>
    <row r="1" ht="27">
      <c r="A1" s="13" t="s">
        <v>46</v>
      </c>
    </row>
    <row r="2" ht="22.5">
      <c r="A2" s="1" t="s">
        <v>27</v>
      </c>
    </row>
    <row r="3" ht="22.5">
      <c r="A3" s="1"/>
    </row>
    <row r="4" ht="15.75"/>
    <row r="5" spans="2:6" ht="15.75">
      <c r="B5" s="26" t="s">
        <v>10</v>
      </c>
      <c r="C5" s="27"/>
      <c r="E5" s="26" t="s">
        <v>18</v>
      </c>
      <c r="F5" s="27"/>
    </row>
    <row r="6" spans="1:6" ht="15.75">
      <c r="A6" s="3" t="s">
        <v>8</v>
      </c>
      <c r="B6" s="4" t="s">
        <v>11</v>
      </c>
      <c r="C6" s="4" t="s">
        <v>12</v>
      </c>
      <c r="E6" s="4" t="s">
        <v>11</v>
      </c>
      <c r="F6" s="4" t="s">
        <v>12</v>
      </c>
    </row>
    <row r="7" spans="1:6" s="6" customFormat="1" ht="15.75">
      <c r="A7" s="6" t="s">
        <v>13</v>
      </c>
      <c r="B7" s="6">
        <v>227.25</v>
      </c>
      <c r="C7" s="6">
        <v>263.5</v>
      </c>
      <c r="E7" s="6">
        <v>308.5</v>
      </c>
      <c r="F7" s="6">
        <v>362.5</v>
      </c>
    </row>
    <row r="8" spans="1:6" ht="15.75">
      <c r="A8" s="3" t="s">
        <v>14</v>
      </c>
      <c r="B8" s="7">
        <v>227.25</v>
      </c>
      <c r="C8" s="7">
        <v>263.5</v>
      </c>
      <c r="D8" s="7"/>
      <c r="E8" s="7">
        <v>308.5</v>
      </c>
      <c r="F8" s="7">
        <v>362.5</v>
      </c>
    </row>
    <row r="9" spans="1:6" ht="15.75">
      <c r="A9" s="3" t="s">
        <v>15</v>
      </c>
      <c r="B9" s="7">
        <v>6.45</v>
      </c>
      <c r="C9" s="7">
        <v>7.25</v>
      </c>
      <c r="D9" s="7"/>
      <c r="E9" s="7">
        <v>8.6</v>
      </c>
      <c r="F9" s="7">
        <v>10</v>
      </c>
    </row>
    <row r="10" spans="1:6" ht="15.75">
      <c r="A10" s="3" t="s">
        <v>16</v>
      </c>
      <c r="B10" s="7">
        <v>6.75</v>
      </c>
      <c r="C10" s="7">
        <v>7.55</v>
      </c>
      <c r="D10" s="7"/>
      <c r="E10" s="7">
        <v>8.9</v>
      </c>
      <c r="F10" s="7">
        <v>10.3</v>
      </c>
    </row>
    <row r="11" ht="15.75"/>
    <row r="12" ht="15.75"/>
    <row r="13" spans="1:4" s="6" customFormat="1" ht="15.75">
      <c r="A13" s="10" t="s">
        <v>17</v>
      </c>
      <c r="D13" s="9">
        <v>10</v>
      </c>
    </row>
    <row r="14" spans="1:4" ht="15.75">
      <c r="A14" s="2" t="s">
        <v>9</v>
      </c>
      <c r="D14" s="20">
        <v>70</v>
      </c>
    </row>
    <row r="15" ht="15.75">
      <c r="A15" s="2"/>
    </row>
    <row r="16" spans="1:4" s="6" customFormat="1" ht="15.75">
      <c r="A16" s="21" t="s">
        <v>21</v>
      </c>
      <c r="B16" s="22"/>
      <c r="C16" s="22"/>
      <c r="D16" s="23">
        <f>D13*D14</f>
        <v>700</v>
      </c>
    </row>
    <row r="17" ht="16.5" thickBot="1"/>
    <row r="18" spans="2:6" s="16" customFormat="1" ht="15.75" thickBot="1">
      <c r="B18" s="28" t="s">
        <v>28</v>
      </c>
      <c r="C18" s="29"/>
      <c r="E18" s="28" t="s">
        <v>29</v>
      </c>
      <c r="F18" s="29"/>
    </row>
    <row r="19" spans="2:6" s="5" customFormat="1" ht="15.75">
      <c r="B19" s="5" t="s">
        <v>0</v>
      </c>
      <c r="C19" s="5" t="s">
        <v>2</v>
      </c>
      <c r="E19" s="5" t="s">
        <v>0</v>
      </c>
      <c r="F19" s="5" t="s">
        <v>2</v>
      </c>
    </row>
    <row r="20" spans="2:6" s="5" customFormat="1" ht="15.75">
      <c r="B20" s="5" t="s">
        <v>1</v>
      </c>
      <c r="C20" s="5" t="s">
        <v>1</v>
      </c>
      <c r="E20" s="5" t="s">
        <v>1</v>
      </c>
      <c r="F20" s="5" t="s">
        <v>1</v>
      </c>
    </row>
    <row r="21" spans="1:6" s="6" customFormat="1" ht="15.75">
      <c r="A21" s="6" t="s">
        <v>4</v>
      </c>
      <c r="B21" s="6">
        <v>89</v>
      </c>
      <c r="C21" s="6">
        <v>84.55</v>
      </c>
      <c r="E21" s="6">
        <f>F21*1.05</f>
        <v>130.725</v>
      </c>
      <c r="F21" s="6">
        <v>124.5</v>
      </c>
    </row>
    <row r="22" spans="1:6" ht="15.75">
      <c r="A22" s="3" t="s">
        <v>5</v>
      </c>
      <c r="B22" s="8">
        <v>20</v>
      </c>
      <c r="C22" s="14">
        <f>B22</f>
        <v>20</v>
      </c>
      <c r="D22" s="14"/>
      <c r="E22" s="14">
        <f>B22</f>
        <v>20</v>
      </c>
      <c r="F22" s="14">
        <f>B22</f>
        <v>20</v>
      </c>
    </row>
    <row r="23" spans="1:6" s="6" customFormat="1" ht="15.75">
      <c r="A23" s="6" t="s">
        <v>3</v>
      </c>
      <c r="B23" s="6">
        <f>B21*B22</f>
        <v>1780</v>
      </c>
      <c r="C23" s="6">
        <f>C21*C22</f>
        <v>1691</v>
      </c>
      <c r="E23" s="6">
        <f>E21*E22</f>
        <v>2614.5</v>
      </c>
      <c r="F23" s="6">
        <f>F21*F22</f>
        <v>2490</v>
      </c>
    </row>
    <row r="24" spans="1:6" ht="15.75" hidden="1">
      <c r="A24" s="3" t="s">
        <v>6</v>
      </c>
      <c r="B24" s="3">
        <v>12</v>
      </c>
      <c r="C24" s="3">
        <v>12</v>
      </c>
      <c r="E24" s="3">
        <v>12</v>
      </c>
      <c r="F24" s="3">
        <v>12</v>
      </c>
    </row>
    <row r="25" spans="1:6" s="6" customFormat="1" ht="15.75">
      <c r="A25" s="6" t="s">
        <v>7</v>
      </c>
      <c r="B25" s="6">
        <f>B23*B24</f>
        <v>21360</v>
      </c>
      <c r="C25" s="6">
        <f>C23*C24</f>
        <v>20292</v>
      </c>
      <c r="E25" s="6">
        <f>E23*E24</f>
        <v>31374</v>
      </c>
      <c r="F25" s="6">
        <f>F23*F24</f>
        <v>29880</v>
      </c>
    </row>
    <row r="27" spans="2:6" s="6" customFormat="1" ht="15.75">
      <c r="B27" s="11" t="s">
        <v>19</v>
      </c>
      <c r="C27" s="10">
        <f>B25-C25</f>
        <v>1068</v>
      </c>
      <c r="F27" s="10">
        <f>E25-F25</f>
        <v>1494</v>
      </c>
    </row>
    <row r="29" spans="1:6" ht="15.75">
      <c r="A29" s="21" t="s">
        <v>20</v>
      </c>
      <c r="B29" s="24"/>
      <c r="C29" s="25">
        <f>D16-C27</f>
        <v>-368</v>
      </c>
      <c r="D29" s="24"/>
      <c r="E29" s="24"/>
      <c r="F29" s="25">
        <f>D16-F27</f>
        <v>-794</v>
      </c>
    </row>
    <row r="31" ht="20.25">
      <c r="A31" s="12" t="s">
        <v>22</v>
      </c>
    </row>
    <row r="32" spans="1:6" ht="15.75">
      <c r="A32" s="3" t="s">
        <v>47</v>
      </c>
      <c r="C32" s="15" t="s">
        <v>26</v>
      </c>
      <c r="F32" s="15" t="s">
        <v>26</v>
      </c>
    </row>
    <row r="33" spans="1:6" ht="15.75">
      <c r="A33" s="3" t="s">
        <v>23</v>
      </c>
      <c r="C33" s="15" t="s">
        <v>26</v>
      </c>
      <c r="F33" s="15" t="s">
        <v>26</v>
      </c>
    </row>
    <row r="34" spans="1:6" ht="15.75">
      <c r="A34" s="3" t="s">
        <v>25</v>
      </c>
      <c r="C34" s="15" t="s">
        <v>26</v>
      </c>
      <c r="F34" s="15" t="s">
        <v>26</v>
      </c>
    </row>
    <row r="36" spans="2:6" ht="15.75">
      <c r="B36" s="11" t="s">
        <v>24</v>
      </c>
      <c r="C36" s="11" t="s">
        <v>26</v>
      </c>
      <c r="F36" s="11" t="s">
        <v>26</v>
      </c>
    </row>
  </sheetData>
  <mergeCells count="4">
    <mergeCell ref="B5:C5"/>
    <mergeCell ref="E5:F5"/>
    <mergeCell ref="B18:C18"/>
    <mergeCell ref="E18:F18"/>
  </mergeCells>
  <printOptions/>
  <pageMargins left="0.75" right="0.75" top="1" bottom="1" header="0.5" footer="0.5"/>
  <pageSetup horizontalDpi="600" verticalDpi="600" orientation="portrait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2">
      <selection activeCell="F22" sqref="F22:F23"/>
    </sheetView>
  </sheetViews>
  <sheetFormatPr defaultColWidth="9.140625" defaultRowHeight="12.75"/>
  <cols>
    <col min="1" max="1" width="27.140625" style="3" customWidth="1"/>
    <col min="2" max="2" width="10.28125" style="3" customWidth="1"/>
    <col min="3" max="3" width="10.7109375" style="3" customWidth="1"/>
    <col min="4" max="4" width="11.00390625" style="3" customWidth="1"/>
    <col min="5" max="16384" width="9.140625" style="3" customWidth="1"/>
  </cols>
  <sheetData>
    <row r="1" ht="22.5">
      <c r="A1" s="1" t="s">
        <v>30</v>
      </c>
    </row>
    <row r="2" spans="1:5" ht="15.75">
      <c r="A2" s="2" t="s">
        <v>31</v>
      </c>
      <c r="B2" s="3" t="s">
        <v>32</v>
      </c>
      <c r="C2" s="7">
        <v>89</v>
      </c>
      <c r="D2" s="7">
        <v>84.55</v>
      </c>
      <c r="E2" s="7">
        <f>C2-D2</f>
        <v>4.450000000000003</v>
      </c>
    </row>
    <row r="3" spans="1:5" ht="15.75">
      <c r="A3" s="2"/>
      <c r="B3" s="3" t="s">
        <v>33</v>
      </c>
      <c r="C3" s="7">
        <v>130.73</v>
      </c>
      <c r="D3" s="7">
        <v>124.5</v>
      </c>
      <c r="E3" s="7">
        <f>C3-D3</f>
        <v>6.22999999999999</v>
      </c>
    </row>
    <row r="4" ht="15.75">
      <c r="A4" s="2"/>
    </row>
    <row r="5" spans="1:9" s="5" customFormat="1" ht="15.75">
      <c r="A5" s="5" t="s">
        <v>42</v>
      </c>
      <c r="B5" s="5" t="s">
        <v>34</v>
      </c>
      <c r="C5" s="5" t="s">
        <v>35</v>
      </c>
      <c r="D5" s="5" t="s">
        <v>39</v>
      </c>
      <c r="E5" s="5" t="s">
        <v>40</v>
      </c>
      <c r="F5" s="5" t="s">
        <v>36</v>
      </c>
      <c r="G5" s="5" t="s">
        <v>37</v>
      </c>
      <c r="H5" s="5" t="s">
        <v>41</v>
      </c>
      <c r="I5" s="5" t="s">
        <v>38</v>
      </c>
    </row>
    <row r="6" spans="1:9" ht="15.75">
      <c r="A6" s="17" t="s">
        <v>45</v>
      </c>
      <c r="B6" s="18">
        <v>7.25</v>
      </c>
      <c r="C6" s="19">
        <v>51</v>
      </c>
      <c r="D6" s="18">
        <f aca="true" t="shared" si="0" ref="D6:D29">B6*C6</f>
        <v>369.75</v>
      </c>
      <c r="E6" s="18">
        <v>4.45</v>
      </c>
      <c r="F6" s="19">
        <v>5</v>
      </c>
      <c r="G6" s="19">
        <v>12</v>
      </c>
      <c r="H6" s="18">
        <f aca="true" t="shared" si="1" ref="H6:H29">E6*F6*G6</f>
        <v>267</v>
      </c>
      <c r="I6" s="18">
        <f aca="true" t="shared" si="2" ref="I6:I29">D6-H6</f>
        <v>102.75</v>
      </c>
    </row>
    <row r="7" spans="1:9" ht="15.75">
      <c r="A7" s="17" t="s">
        <v>45</v>
      </c>
      <c r="B7" s="18">
        <v>6.23</v>
      </c>
      <c r="C7" s="19">
        <v>51</v>
      </c>
      <c r="D7" s="18">
        <f t="shared" si="0"/>
        <v>317.73</v>
      </c>
      <c r="E7" s="18">
        <v>4.45</v>
      </c>
      <c r="F7" s="19">
        <v>10</v>
      </c>
      <c r="G7" s="19">
        <v>12</v>
      </c>
      <c r="H7" s="18">
        <f t="shared" si="1"/>
        <v>534</v>
      </c>
      <c r="I7" s="18">
        <f t="shared" si="2"/>
        <v>-216.26999999999998</v>
      </c>
    </row>
    <row r="8" spans="1:9" ht="15.75">
      <c r="A8" s="17" t="s">
        <v>43</v>
      </c>
      <c r="B8" s="18">
        <v>6.45</v>
      </c>
      <c r="C8" s="19">
        <v>51</v>
      </c>
      <c r="D8" s="18">
        <f t="shared" si="0"/>
        <v>328.95</v>
      </c>
      <c r="E8" s="18">
        <v>4.45</v>
      </c>
      <c r="F8" s="19">
        <v>5</v>
      </c>
      <c r="G8" s="19">
        <v>12</v>
      </c>
      <c r="H8" s="18">
        <f t="shared" si="1"/>
        <v>267</v>
      </c>
      <c r="I8" s="18">
        <f t="shared" si="2"/>
        <v>61.94999999999999</v>
      </c>
    </row>
    <row r="9" spans="1:9" ht="15.75">
      <c r="A9" s="17" t="s">
        <v>43</v>
      </c>
      <c r="B9" s="18">
        <v>6.45</v>
      </c>
      <c r="C9" s="19">
        <v>51</v>
      </c>
      <c r="D9" s="18">
        <f t="shared" si="0"/>
        <v>328.95</v>
      </c>
      <c r="E9" s="18">
        <v>4.45</v>
      </c>
      <c r="F9" s="19">
        <v>10</v>
      </c>
      <c r="G9" s="19">
        <v>12</v>
      </c>
      <c r="H9" s="18">
        <f t="shared" si="1"/>
        <v>534</v>
      </c>
      <c r="I9" s="18">
        <f t="shared" si="2"/>
        <v>-205.05</v>
      </c>
    </row>
    <row r="10" spans="1:9" ht="15.75">
      <c r="A10" s="17" t="s">
        <v>44</v>
      </c>
      <c r="B10" s="18">
        <v>6.75</v>
      </c>
      <c r="C10" s="19">
        <v>51</v>
      </c>
      <c r="D10" s="18">
        <f t="shared" si="0"/>
        <v>344.25</v>
      </c>
      <c r="E10" s="18">
        <v>4.45</v>
      </c>
      <c r="F10" s="19">
        <v>5</v>
      </c>
      <c r="G10" s="19">
        <v>12</v>
      </c>
      <c r="H10" s="18">
        <f t="shared" si="1"/>
        <v>267</v>
      </c>
      <c r="I10" s="18">
        <f t="shared" si="2"/>
        <v>77.25</v>
      </c>
    </row>
    <row r="11" spans="1:9" ht="15.75">
      <c r="A11" s="17" t="s">
        <v>44</v>
      </c>
      <c r="B11" s="18">
        <v>6.75</v>
      </c>
      <c r="C11" s="19">
        <v>51</v>
      </c>
      <c r="D11" s="18">
        <f t="shared" si="0"/>
        <v>344.25</v>
      </c>
      <c r="E11" s="18">
        <v>4.45</v>
      </c>
      <c r="F11" s="19">
        <v>10</v>
      </c>
      <c r="G11" s="19">
        <v>12</v>
      </c>
      <c r="H11" s="18">
        <f t="shared" si="1"/>
        <v>534</v>
      </c>
      <c r="I11" s="18">
        <f t="shared" si="2"/>
        <v>-189.75</v>
      </c>
    </row>
    <row r="12" spans="1:9" ht="15.75">
      <c r="A12" s="17" t="s">
        <v>45</v>
      </c>
      <c r="B12" s="18">
        <v>7.25</v>
      </c>
      <c r="C12" s="19">
        <v>75</v>
      </c>
      <c r="D12" s="18">
        <f t="shared" si="0"/>
        <v>543.75</v>
      </c>
      <c r="E12" s="18">
        <v>4.45</v>
      </c>
      <c r="F12" s="19">
        <v>5</v>
      </c>
      <c r="G12" s="19">
        <v>12</v>
      </c>
      <c r="H12" s="18">
        <f t="shared" si="1"/>
        <v>267</v>
      </c>
      <c r="I12" s="18">
        <f t="shared" si="2"/>
        <v>276.75</v>
      </c>
    </row>
    <row r="13" spans="1:9" ht="15.75">
      <c r="A13" s="17" t="s">
        <v>45</v>
      </c>
      <c r="B13" s="18">
        <v>6.23</v>
      </c>
      <c r="C13" s="19">
        <v>75</v>
      </c>
      <c r="D13" s="18">
        <f t="shared" si="0"/>
        <v>467.25000000000006</v>
      </c>
      <c r="E13" s="18">
        <v>4.45</v>
      </c>
      <c r="F13" s="19">
        <v>10</v>
      </c>
      <c r="G13" s="19">
        <v>12</v>
      </c>
      <c r="H13" s="18">
        <f t="shared" si="1"/>
        <v>534</v>
      </c>
      <c r="I13" s="18">
        <f t="shared" si="2"/>
        <v>-66.74999999999994</v>
      </c>
    </row>
    <row r="14" spans="1:9" ht="15.75">
      <c r="A14" s="17" t="s">
        <v>43</v>
      </c>
      <c r="B14" s="18">
        <v>6.45</v>
      </c>
      <c r="C14" s="19">
        <v>75</v>
      </c>
      <c r="D14" s="18">
        <f t="shared" si="0"/>
        <v>483.75</v>
      </c>
      <c r="E14" s="18">
        <v>4.45</v>
      </c>
      <c r="F14" s="19">
        <v>5</v>
      </c>
      <c r="G14" s="19">
        <v>12</v>
      </c>
      <c r="H14" s="18">
        <f t="shared" si="1"/>
        <v>267</v>
      </c>
      <c r="I14" s="18">
        <f t="shared" si="2"/>
        <v>216.75</v>
      </c>
    </row>
    <row r="15" spans="1:9" ht="15.75">
      <c r="A15" s="17" t="s">
        <v>43</v>
      </c>
      <c r="B15" s="18">
        <v>6.45</v>
      </c>
      <c r="C15" s="19">
        <v>75</v>
      </c>
      <c r="D15" s="18">
        <f t="shared" si="0"/>
        <v>483.75</v>
      </c>
      <c r="E15" s="18">
        <v>4.45</v>
      </c>
      <c r="F15" s="19">
        <v>10</v>
      </c>
      <c r="G15" s="19">
        <v>12</v>
      </c>
      <c r="H15" s="18">
        <f t="shared" si="1"/>
        <v>534</v>
      </c>
      <c r="I15" s="18">
        <f t="shared" si="2"/>
        <v>-50.25</v>
      </c>
    </row>
    <row r="16" spans="1:9" ht="15.75">
      <c r="A16" s="17" t="s">
        <v>44</v>
      </c>
      <c r="B16" s="18">
        <v>6.75</v>
      </c>
      <c r="C16" s="19">
        <v>75</v>
      </c>
      <c r="D16" s="18">
        <f t="shared" si="0"/>
        <v>506.25</v>
      </c>
      <c r="E16" s="18">
        <v>4.45</v>
      </c>
      <c r="F16" s="19">
        <v>5</v>
      </c>
      <c r="G16" s="19">
        <v>12</v>
      </c>
      <c r="H16" s="18">
        <f t="shared" si="1"/>
        <v>267</v>
      </c>
      <c r="I16" s="18">
        <f t="shared" si="2"/>
        <v>239.25</v>
      </c>
    </row>
    <row r="17" spans="1:9" ht="15.75">
      <c r="A17" s="17" t="s">
        <v>44</v>
      </c>
      <c r="B17" s="18">
        <v>6.75</v>
      </c>
      <c r="C17" s="19">
        <v>75</v>
      </c>
      <c r="D17" s="18">
        <f t="shared" si="0"/>
        <v>506.25</v>
      </c>
      <c r="E17" s="18">
        <v>4.45</v>
      </c>
      <c r="F17" s="19">
        <v>10</v>
      </c>
      <c r="G17" s="19">
        <v>12</v>
      </c>
      <c r="H17" s="18">
        <f t="shared" si="1"/>
        <v>534</v>
      </c>
      <c r="I17" s="18">
        <f t="shared" si="2"/>
        <v>-27.75</v>
      </c>
    </row>
    <row r="18" spans="1:9" ht="15.75">
      <c r="A18" s="17" t="s">
        <v>45</v>
      </c>
      <c r="B18" s="18">
        <v>7.25</v>
      </c>
      <c r="C18" s="19">
        <v>100</v>
      </c>
      <c r="D18" s="18">
        <f t="shared" si="0"/>
        <v>725</v>
      </c>
      <c r="E18" s="18">
        <v>4.45</v>
      </c>
      <c r="F18" s="19">
        <v>10</v>
      </c>
      <c r="G18" s="19">
        <v>12</v>
      </c>
      <c r="H18" s="18">
        <f t="shared" si="1"/>
        <v>534</v>
      </c>
      <c r="I18" s="18">
        <f t="shared" si="2"/>
        <v>191</v>
      </c>
    </row>
    <row r="19" spans="1:9" ht="15.75">
      <c r="A19" s="17" t="s">
        <v>45</v>
      </c>
      <c r="B19" s="18">
        <v>6.23</v>
      </c>
      <c r="C19" s="19">
        <v>100</v>
      </c>
      <c r="D19" s="18">
        <f t="shared" si="0"/>
        <v>623</v>
      </c>
      <c r="E19" s="18">
        <v>4.45</v>
      </c>
      <c r="F19" s="19">
        <v>20</v>
      </c>
      <c r="G19" s="19">
        <v>12</v>
      </c>
      <c r="H19" s="18">
        <f t="shared" si="1"/>
        <v>1068</v>
      </c>
      <c r="I19" s="18">
        <f t="shared" si="2"/>
        <v>-445</v>
      </c>
    </row>
    <row r="20" spans="1:9" ht="15.75">
      <c r="A20" s="17" t="s">
        <v>43</v>
      </c>
      <c r="B20" s="18">
        <v>6.45</v>
      </c>
      <c r="C20" s="19">
        <v>100</v>
      </c>
      <c r="D20" s="18">
        <f t="shared" si="0"/>
        <v>645</v>
      </c>
      <c r="E20" s="18">
        <v>4.45</v>
      </c>
      <c r="F20" s="19">
        <v>10</v>
      </c>
      <c r="G20" s="19">
        <v>12</v>
      </c>
      <c r="H20" s="18">
        <f t="shared" si="1"/>
        <v>534</v>
      </c>
      <c r="I20" s="18">
        <f t="shared" si="2"/>
        <v>111</v>
      </c>
    </row>
    <row r="21" spans="1:9" ht="15.75">
      <c r="A21" s="17" t="s">
        <v>43</v>
      </c>
      <c r="B21" s="18">
        <v>6.45</v>
      </c>
      <c r="C21" s="19">
        <v>100</v>
      </c>
      <c r="D21" s="18">
        <f t="shared" si="0"/>
        <v>645</v>
      </c>
      <c r="E21" s="18">
        <v>4.45</v>
      </c>
      <c r="F21" s="19">
        <v>20</v>
      </c>
      <c r="G21" s="19">
        <v>12</v>
      </c>
      <c r="H21" s="18">
        <f t="shared" si="1"/>
        <v>1068</v>
      </c>
      <c r="I21" s="18">
        <f t="shared" si="2"/>
        <v>-423</v>
      </c>
    </row>
    <row r="22" spans="1:9" ht="15.75">
      <c r="A22" s="17" t="s">
        <v>44</v>
      </c>
      <c r="B22" s="18">
        <v>6.75</v>
      </c>
      <c r="C22" s="19">
        <v>100</v>
      </c>
      <c r="D22" s="18">
        <f t="shared" si="0"/>
        <v>675</v>
      </c>
      <c r="E22" s="18">
        <v>4.45</v>
      </c>
      <c r="F22" s="19">
        <v>10</v>
      </c>
      <c r="G22" s="19">
        <v>12</v>
      </c>
      <c r="H22" s="18">
        <f t="shared" si="1"/>
        <v>534</v>
      </c>
      <c r="I22" s="18">
        <f t="shared" si="2"/>
        <v>141</v>
      </c>
    </row>
    <row r="23" spans="1:9" ht="15.75">
      <c r="A23" s="17" t="s">
        <v>44</v>
      </c>
      <c r="B23" s="18">
        <v>6.75</v>
      </c>
      <c r="C23" s="19">
        <v>100</v>
      </c>
      <c r="D23" s="18">
        <f t="shared" si="0"/>
        <v>675</v>
      </c>
      <c r="E23" s="18">
        <v>4.45</v>
      </c>
      <c r="F23" s="19">
        <v>20</v>
      </c>
      <c r="G23" s="19">
        <v>12</v>
      </c>
      <c r="H23" s="18">
        <f t="shared" si="1"/>
        <v>1068</v>
      </c>
      <c r="I23" s="18">
        <f t="shared" si="2"/>
        <v>-393</v>
      </c>
    </row>
    <row r="24" spans="1:9" ht="15.75">
      <c r="A24" s="17" t="s">
        <v>45</v>
      </c>
      <c r="B24" s="18">
        <v>7.25</v>
      </c>
      <c r="C24" s="19">
        <v>125</v>
      </c>
      <c r="D24" s="18">
        <f t="shared" si="0"/>
        <v>906.25</v>
      </c>
      <c r="E24" s="18">
        <v>4.45</v>
      </c>
      <c r="F24" s="19">
        <v>10</v>
      </c>
      <c r="G24" s="19">
        <v>12</v>
      </c>
      <c r="H24" s="18">
        <f t="shared" si="1"/>
        <v>534</v>
      </c>
      <c r="I24" s="18">
        <f t="shared" si="2"/>
        <v>372.25</v>
      </c>
    </row>
    <row r="25" spans="1:9" ht="15.75">
      <c r="A25" s="17" t="s">
        <v>45</v>
      </c>
      <c r="B25" s="18">
        <v>6.23</v>
      </c>
      <c r="C25" s="19">
        <v>125</v>
      </c>
      <c r="D25" s="18">
        <f t="shared" si="0"/>
        <v>778.75</v>
      </c>
      <c r="E25" s="18">
        <v>4.45</v>
      </c>
      <c r="F25" s="19">
        <v>20</v>
      </c>
      <c r="G25" s="19">
        <v>12</v>
      </c>
      <c r="H25" s="18">
        <f t="shared" si="1"/>
        <v>1068</v>
      </c>
      <c r="I25" s="18">
        <f t="shared" si="2"/>
        <v>-289.25</v>
      </c>
    </row>
    <row r="26" spans="1:9" ht="15.75">
      <c r="A26" s="17" t="s">
        <v>43</v>
      </c>
      <c r="B26" s="18">
        <v>6.45</v>
      </c>
      <c r="C26" s="19">
        <v>125</v>
      </c>
      <c r="D26" s="18">
        <f t="shared" si="0"/>
        <v>806.25</v>
      </c>
      <c r="E26" s="18">
        <v>4.45</v>
      </c>
      <c r="F26" s="19">
        <v>10</v>
      </c>
      <c r="G26" s="19">
        <v>12</v>
      </c>
      <c r="H26" s="18">
        <f t="shared" si="1"/>
        <v>534</v>
      </c>
      <c r="I26" s="18">
        <f t="shared" si="2"/>
        <v>272.25</v>
      </c>
    </row>
    <row r="27" spans="1:9" ht="15.75">
      <c r="A27" s="17" t="s">
        <v>43</v>
      </c>
      <c r="B27" s="18">
        <v>6.45</v>
      </c>
      <c r="C27" s="19">
        <v>125</v>
      </c>
      <c r="D27" s="18">
        <f t="shared" si="0"/>
        <v>806.25</v>
      </c>
      <c r="E27" s="18">
        <v>4.45</v>
      </c>
      <c r="F27" s="19">
        <v>20</v>
      </c>
      <c r="G27" s="19">
        <v>12</v>
      </c>
      <c r="H27" s="18">
        <f t="shared" si="1"/>
        <v>1068</v>
      </c>
      <c r="I27" s="18">
        <f t="shared" si="2"/>
        <v>-261.75</v>
      </c>
    </row>
    <row r="28" spans="1:9" ht="15.75">
      <c r="A28" s="17" t="s">
        <v>44</v>
      </c>
      <c r="B28" s="18">
        <v>6.75</v>
      </c>
      <c r="C28" s="19">
        <v>125</v>
      </c>
      <c r="D28" s="18">
        <f t="shared" si="0"/>
        <v>843.75</v>
      </c>
      <c r="E28" s="18">
        <v>4.45</v>
      </c>
      <c r="F28" s="19">
        <v>10</v>
      </c>
      <c r="G28" s="19">
        <v>12</v>
      </c>
      <c r="H28" s="18">
        <f t="shared" si="1"/>
        <v>534</v>
      </c>
      <c r="I28" s="18">
        <f t="shared" si="2"/>
        <v>309.75</v>
      </c>
    </row>
    <row r="29" spans="1:9" ht="15.75">
      <c r="A29" s="17" t="s">
        <v>44</v>
      </c>
      <c r="B29" s="18">
        <v>6.75</v>
      </c>
      <c r="C29" s="19">
        <v>125</v>
      </c>
      <c r="D29" s="18">
        <f t="shared" si="0"/>
        <v>843.75</v>
      </c>
      <c r="E29" s="18">
        <v>4.45</v>
      </c>
      <c r="F29" s="19">
        <v>20</v>
      </c>
      <c r="G29" s="19">
        <v>12</v>
      </c>
      <c r="H29" s="18">
        <f t="shared" si="1"/>
        <v>1068</v>
      </c>
      <c r="I29" s="18">
        <f t="shared" si="2"/>
        <v>-224.25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Meridian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Merino</dc:creator>
  <cp:keywords/>
  <dc:description/>
  <cp:lastModifiedBy>Client Services</cp:lastModifiedBy>
  <cp:lastPrinted>2006-04-26T02:55:12Z</cp:lastPrinted>
  <dcterms:created xsi:type="dcterms:W3CDTF">2003-03-12T05:19:28Z</dcterms:created>
  <dcterms:modified xsi:type="dcterms:W3CDTF">2008-05-07T16:36:14Z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-1031302608</vt:i4>
  </property>
  <property fmtid="{D5CDD505-2E9C-101B-9397-08002B2CF9AE}" pid="3" name="_EmailSubject">
    <vt:lpwstr>Content for website</vt:lpwstr>
  </property>
  <property fmtid="{D5CDD505-2E9C-101B-9397-08002B2CF9AE}" pid="4" name="_AuthorEmail">
    <vt:lpwstr>MFroescher@themeridiangroup.biz</vt:lpwstr>
  </property>
  <property fmtid="{D5CDD505-2E9C-101B-9397-08002B2CF9AE}" pid="5" name="_AuthorEmailDisplayName">
    <vt:lpwstr>Marty Froescher</vt:lpwstr>
  </property>
  <property fmtid="{D5CDD505-2E9C-101B-9397-08002B2CF9AE}" pid="6" name="_PreviousAdHocReviewCycleID">
    <vt:i4>1275646096</vt:i4>
  </property>
  <property fmtid="{D5CDD505-2E9C-101B-9397-08002B2CF9AE}" pid="7" name="_ReviewingToolsShownOnce">
    <vt:lpwstr/>
  </property>
</Properties>
</file>